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225" yWindow="0" windowWidth="18990" windowHeight="904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35" i="2"/>
  <c r="D42"/>
  <c r="D39"/>
  <c r="C39"/>
  <c r="C35"/>
  <c r="D21"/>
  <c r="D15"/>
  <c r="D16"/>
  <c r="D38"/>
  <c r="C44" l="1"/>
  <c r="D8"/>
  <c r="C17"/>
  <c r="D17"/>
  <c r="C14"/>
  <c r="D14" l="1"/>
  <c r="C20" l="1"/>
  <c r="D20" l="1"/>
  <c r="C29"/>
  <c r="D7" l="1"/>
  <c r="D51" s="1"/>
  <c r="C7" l="1"/>
  <c r="C51" s="1"/>
</calcChain>
</file>

<file path=xl/sharedStrings.xml><?xml version="1.0" encoding="utf-8"?>
<sst xmlns="http://schemas.openxmlformats.org/spreadsheetml/2006/main" count="94" uniqueCount="66">
  <si>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</si>
  <si>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</si>
  <si>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</si>
  <si>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</si>
  <si>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</si>
  <si>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</si>
  <si>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</si>
  <si>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</si>
  <si>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</si>
  <si>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</si>
  <si>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</si>
  <si>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</si>
  <si>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</si>
  <si>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</si>
  <si>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</si>
  <si>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</si>
  <si>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</si>
  <si>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</si>
  <si>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</si>
  <si>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</si>
  <si>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</si>
  <si>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</si>
  <si>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</si>
  <si>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</si>
  <si>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</si>
  <si>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</si>
  <si>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</si>
  <si>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</si>
  <si>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</si>
  <si>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</si>
  <si>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</si>
  <si>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</si>
  <si>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</si>
  <si>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</si>
  <si>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</si>
  <si>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</si>
  <si>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</si>
  <si>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</si>
  <si>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</si>
  <si>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</si>
  <si>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</si>
  <si>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</si>
  <si>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</si>
  <si>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</si>
  <si>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</si>
  <si>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</si>
  <si>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</si>
  <si>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</si>
  <si>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</si>
  <si>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</si>
  <si>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</si>
  <si>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</si>
  <si>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</si>
  <si>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</si>
  <si>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</si>
  <si>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</si>
  <si>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</si>
  <si>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</si>
  <si>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</si>
  <si>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</si>
  <si>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</si>
  <si>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</si>
  <si>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</si>
  <si>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</si>
  <si>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сентябрь 2020 года</t>
  </si>
  <si>
    <t>в том числе контракт на разницу стоимости акций (contractForDifference)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</si>
</sst>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ill="1" applyBorder="1" applyAlignment="1">
      <alignment horizontal="right" wrapText="1"/>
    </xf>
    <xf numFmtId="0" fontId="0" fillId="2" borderId="4" xfId="0" applyFont="1" applyFill="1" applyBorder="1" applyAlignment="1">
      <alignment horizontal="right" wrapText="1"/>
    </xf>
    <xf numFmtId="0" fontId="5" fillId="2" borderId="0" xfId="0" applyFont="1" applyFill="1"/>
    <xf numFmtId="43" fontId="0" fillId="2" borderId="0" xfId="2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/>
    <xf numFmtId="43" fontId="1" fillId="2" borderId="1" xfId="2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43" fontId="3" fillId="2" borderId="7" xfId="2" applyFont="1" applyFill="1" applyBorder="1"/>
    <xf numFmtId="43" fontId="1" fillId="2" borderId="7" xfId="2" applyFont="1" applyFill="1" applyBorder="1"/>
    <xf numFmtId="0" fontId="0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left" vertical="top" wrapText="1"/>
    </xf>
    <xf numFmtId="1" fontId="1" fillId="2" borderId="1" xfId="0" applyNumberFormat="1" applyFont="1" applyFill="1" applyBorder="1" applyAlignment="1"/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68" style="5" customWidth="1"/>
    <col min="3" max="3" width="56.140625" style="5" customWidth="1"/>
    <col min="4" max="4" width="55.28515625" style="2" customWidth="1"/>
    <col min="5" max="5" width="17.28515625" style="2" customWidth="1"/>
    <col min="6" max="6" width="12" style="2" bestFit="1" customWidth="1"/>
    <col min="7" max="7" width="20.140625" style="2" customWidth="1"/>
    <col min="8" max="8" width="12" style="2" bestFit="1" customWidth="1"/>
    <col min="9" max="16384" width="9.140625" style="2"/>
  </cols>
  <sheetData>
    <row r="1" spans="1:5">
      <c r="A1" s="44" t="s">
        <v>64</v>
      </c>
      <c r="B1" s="45"/>
      <c r="C1" s="45"/>
      <c r="D1" s="45"/>
    </row>
    <row r="2" spans="1:5">
      <c r="A2" s="44"/>
      <c r="B2" s="45"/>
      <c r="C2" s="45"/>
      <c r="D2" s="45"/>
    </row>
    <row r="3" spans="1:5">
      <c r="A3" s="44"/>
      <c r="B3" s="45"/>
      <c r="C3" s="45"/>
      <c r="D3" s="45"/>
    </row>
    <row r="4" spans="1:5">
      <c r="A4" s="44"/>
      <c r="B4" s="45"/>
      <c r="C4" s="45"/>
      <c r="D4" s="45"/>
    </row>
    <row r="5" spans="1:5" ht="30">
      <c r="A5" s="24" t="s">
        <v>14</v>
      </c>
      <c r="B5" s="25" t="s">
        <v>36</v>
      </c>
      <c r="C5" s="25" t="s">
        <v>37</v>
      </c>
      <c r="D5" s="25" t="s">
        <v>38</v>
      </c>
    </row>
    <row r="6" spans="1:5">
      <c r="A6" s="41" t="s">
        <v>35</v>
      </c>
      <c r="B6" s="42"/>
      <c r="C6" s="42"/>
      <c r="D6" s="43"/>
    </row>
    <row r="7" spans="1:5">
      <c r="A7" s="47" t="s">
        <v>33</v>
      </c>
      <c r="B7" s="12" t="s">
        <v>34</v>
      </c>
      <c r="C7" s="11">
        <f>C8</f>
        <v>985601</v>
      </c>
      <c r="D7" s="28">
        <f>D8</f>
        <v>312675551.61487299</v>
      </c>
    </row>
    <row r="8" spans="1:5" ht="15" hidden="1" customHeight="1">
      <c r="A8" s="48"/>
      <c r="B8" s="29" t="s">
        <v>39</v>
      </c>
      <c r="C8" s="30">
        <v>985601</v>
      </c>
      <c r="D8" s="31">
        <f>312675551614.873/1000</f>
        <v>312675551.61487299</v>
      </c>
      <c r="E8" s="3"/>
    </row>
    <row r="9" spans="1:5">
      <c r="A9" s="41" t="s">
        <v>0</v>
      </c>
      <c r="B9" s="42"/>
      <c r="C9" s="42"/>
      <c r="D9" s="43"/>
    </row>
    <row r="10" spans="1:5" ht="45">
      <c r="A10" s="47" t="s">
        <v>15</v>
      </c>
      <c r="B10" s="12" t="s">
        <v>1</v>
      </c>
      <c r="C10" s="10" t="s">
        <v>32</v>
      </c>
      <c r="D10" s="11">
        <v>0</v>
      </c>
    </row>
    <row r="11" spans="1:5" ht="30" hidden="1" customHeight="1">
      <c r="A11" s="49"/>
      <c r="B11" s="9" t="s">
        <v>40</v>
      </c>
      <c r="C11" s="20" t="s">
        <v>32</v>
      </c>
      <c r="D11" s="14">
        <v>0</v>
      </c>
    </row>
    <row r="12" spans="1:5" ht="30" hidden="1" customHeight="1">
      <c r="A12" s="48"/>
      <c r="B12" s="9" t="s">
        <v>41</v>
      </c>
      <c r="C12" s="20" t="s">
        <v>30</v>
      </c>
      <c r="D12" s="14">
        <v>0</v>
      </c>
    </row>
    <row r="13" spans="1:5">
      <c r="A13" s="41" t="s">
        <v>2</v>
      </c>
      <c r="B13" s="42"/>
      <c r="C13" s="42"/>
      <c r="D13" s="43"/>
    </row>
    <row r="14" spans="1:5" ht="30">
      <c r="A14" s="36" t="s">
        <v>16</v>
      </c>
      <c r="B14" s="12" t="s">
        <v>3</v>
      </c>
      <c r="C14" s="11">
        <f>SUM(C15:C16)</f>
        <v>22052</v>
      </c>
      <c r="D14" s="28">
        <f>SUM(D15:D16)</f>
        <v>64967591.077780299</v>
      </c>
    </row>
    <row r="15" spans="1:5" ht="15" hidden="1" customHeight="1">
      <c r="A15" s="46"/>
      <c r="B15" s="9" t="s">
        <v>42</v>
      </c>
      <c r="C15" s="13">
        <v>22029</v>
      </c>
      <c r="D15" s="32">
        <f>60641830513.7803/1000</f>
        <v>60641830.513780296</v>
      </c>
    </row>
    <row r="16" spans="1:5" ht="30" hidden="1" customHeight="1">
      <c r="A16" s="40"/>
      <c r="B16" s="9" t="s">
        <v>43</v>
      </c>
      <c r="C16" s="20">
        <v>23</v>
      </c>
      <c r="D16" s="32">
        <f>4325760564/1000</f>
        <v>4325760.5640000002</v>
      </c>
    </row>
    <row r="17" spans="1:4">
      <c r="A17" s="36" t="s">
        <v>17</v>
      </c>
      <c r="B17" s="12" t="s">
        <v>4</v>
      </c>
      <c r="C17" s="10" t="str">
        <f>C18</f>
        <v>не раскрывается"</v>
      </c>
      <c r="D17" s="10" t="str">
        <f>D18</f>
        <v>не раскрывается*</v>
      </c>
    </row>
    <row r="18" spans="1:4" ht="15" hidden="1" customHeight="1">
      <c r="A18" s="37"/>
      <c r="B18" s="9" t="s">
        <v>44</v>
      </c>
      <c r="C18" s="20" t="s">
        <v>32</v>
      </c>
      <c r="D18" s="20" t="s">
        <v>63</v>
      </c>
    </row>
    <row r="19" spans="1:4" ht="15.75" hidden="1" customHeight="1">
      <c r="A19" s="38"/>
      <c r="B19" s="9" t="s">
        <v>45</v>
      </c>
      <c r="C19" s="20" t="s">
        <v>32</v>
      </c>
      <c r="D19" s="14">
        <v>0</v>
      </c>
    </row>
    <row r="20" spans="1:4">
      <c r="A20" s="36" t="s">
        <v>18</v>
      </c>
      <c r="B20" s="12" t="s">
        <v>5</v>
      </c>
      <c r="C20" s="18">
        <f>SUM(C21)</f>
        <v>2507</v>
      </c>
      <c r="D20" s="33">
        <f>SUM(D21)</f>
        <v>533180.80249374406</v>
      </c>
    </row>
    <row r="21" spans="1:4" ht="30" hidden="1" customHeight="1">
      <c r="A21" s="38"/>
      <c r="B21" s="9" t="s">
        <v>46</v>
      </c>
      <c r="C21" s="13">
        <v>2507</v>
      </c>
      <c r="D21" s="32">
        <f>533180802.493744/1000</f>
        <v>533180.80249374406</v>
      </c>
    </row>
    <row r="22" spans="1:4">
      <c r="A22" s="41" t="s">
        <v>6</v>
      </c>
      <c r="B22" s="42"/>
      <c r="C22" s="42"/>
      <c r="D22" s="43"/>
    </row>
    <row r="23" spans="1:4" ht="30">
      <c r="A23" s="36" t="s">
        <v>19</v>
      </c>
      <c r="B23" s="12" t="s">
        <v>7</v>
      </c>
      <c r="C23" s="10" t="s">
        <v>32</v>
      </c>
      <c r="D23" s="11">
        <v>0</v>
      </c>
    </row>
    <row r="24" spans="1:4" ht="15" hidden="1" customHeight="1">
      <c r="A24" s="37"/>
      <c r="B24" s="9" t="s">
        <v>47</v>
      </c>
      <c r="C24" s="20" t="s">
        <v>32</v>
      </c>
      <c r="D24" s="14">
        <v>0</v>
      </c>
    </row>
    <row r="25" spans="1:4" ht="15" hidden="1" customHeight="1">
      <c r="A25" s="37"/>
      <c r="B25" s="9" t="s">
        <v>48</v>
      </c>
      <c r="C25" s="13" t="s">
        <v>32</v>
      </c>
      <c r="D25" s="14">
        <v>0</v>
      </c>
    </row>
    <row r="26" spans="1:4" ht="30" hidden="1" customHeight="1">
      <c r="A26" s="38"/>
      <c r="B26" s="9" t="s">
        <v>49</v>
      </c>
      <c r="C26" s="20" t="s">
        <v>32</v>
      </c>
      <c r="D26" s="14">
        <v>0</v>
      </c>
    </row>
    <row r="27" spans="1:4" ht="45.75" customHeight="1">
      <c r="A27" s="36" t="s">
        <v>20</v>
      </c>
      <c r="B27" s="12" t="s">
        <v>8</v>
      </c>
      <c r="C27" s="10" t="s">
        <v>32</v>
      </c>
      <c r="D27" s="11">
        <v>0</v>
      </c>
    </row>
    <row r="28" spans="1:4" ht="45" hidden="1" customHeight="1">
      <c r="A28" s="38"/>
      <c r="B28" s="9" t="s">
        <v>50</v>
      </c>
      <c r="C28" s="20" t="s">
        <v>32</v>
      </c>
      <c r="D28" s="14">
        <v>0</v>
      </c>
    </row>
    <row r="29" spans="1:4">
      <c r="A29" s="36" t="s">
        <v>21</v>
      </c>
      <c r="B29" s="12" t="s">
        <v>5</v>
      </c>
      <c r="C29" s="10" t="str">
        <f>C30</f>
        <v>не раскрывается"</v>
      </c>
      <c r="D29" s="11">
        <v>0</v>
      </c>
    </row>
    <row r="30" spans="1:4" ht="30" hidden="1" customHeight="1">
      <c r="A30" s="38"/>
      <c r="B30" s="26" t="s">
        <v>51</v>
      </c>
      <c r="C30" s="20" t="s">
        <v>32</v>
      </c>
      <c r="D30" s="14">
        <v>0</v>
      </c>
    </row>
    <row r="31" spans="1:4">
      <c r="A31" s="41" t="s">
        <v>9</v>
      </c>
      <c r="B31" s="42"/>
      <c r="C31" s="42"/>
      <c r="D31" s="43"/>
    </row>
    <row r="32" spans="1:4" ht="61.5" customHeight="1">
      <c r="A32" s="36" t="s">
        <v>22</v>
      </c>
      <c r="B32" s="12" t="s">
        <v>10</v>
      </c>
      <c r="C32" s="10" t="s">
        <v>32</v>
      </c>
      <c r="D32" s="11">
        <v>0</v>
      </c>
    </row>
    <row r="33" spans="1:7" ht="15" hidden="1" customHeight="1">
      <c r="A33" s="37"/>
      <c r="B33" s="9" t="s">
        <v>52</v>
      </c>
      <c r="C33" s="20" t="s">
        <v>32</v>
      </c>
      <c r="D33" s="1">
        <v>0</v>
      </c>
    </row>
    <row r="34" spans="1:7" ht="15" hidden="1" customHeight="1">
      <c r="A34" s="38"/>
      <c r="B34" s="9" t="s">
        <v>53</v>
      </c>
      <c r="C34" s="13" t="s">
        <v>32</v>
      </c>
      <c r="D34" s="1">
        <v>0</v>
      </c>
    </row>
    <row r="35" spans="1:7" ht="62.25" customHeight="1">
      <c r="A35" s="36" t="s">
        <v>23</v>
      </c>
      <c r="B35" s="12" t="s">
        <v>11</v>
      </c>
      <c r="C35" s="10">
        <f>SUM(C36:C38)</f>
        <v>48</v>
      </c>
      <c r="D35" s="28">
        <f>D38</f>
        <v>182519.04254133499</v>
      </c>
    </row>
    <row r="36" spans="1:7" ht="15" hidden="1" customHeight="1">
      <c r="A36" s="37"/>
      <c r="B36" s="9" t="s">
        <v>54</v>
      </c>
      <c r="C36" s="13" t="s">
        <v>32</v>
      </c>
      <c r="D36" s="27">
        <v>0</v>
      </c>
    </row>
    <row r="37" spans="1:7" ht="30" hidden="1" customHeight="1">
      <c r="A37" s="37"/>
      <c r="B37" s="9" t="s">
        <v>55</v>
      </c>
      <c r="C37" s="13" t="s">
        <v>32</v>
      </c>
      <c r="D37" s="27">
        <v>0</v>
      </c>
    </row>
    <row r="38" spans="1:7" ht="15" hidden="1" customHeight="1">
      <c r="A38" s="38"/>
      <c r="B38" s="9" t="s">
        <v>56</v>
      </c>
      <c r="C38" s="34">
        <v>48</v>
      </c>
      <c r="D38" s="32">
        <f>182519042.541335/1000</f>
        <v>182519.04254133499</v>
      </c>
      <c r="G38" s="22"/>
    </row>
    <row r="39" spans="1:7">
      <c r="A39" s="36" t="s">
        <v>24</v>
      </c>
      <c r="B39" s="50" t="s">
        <v>5</v>
      </c>
      <c r="C39" s="10">
        <f>SUM(C40:C42)</f>
        <v>15</v>
      </c>
      <c r="D39" s="33">
        <f>SUM(D40:D42)</f>
        <v>18586.855749999999</v>
      </c>
    </row>
    <row r="40" spans="1:7" ht="15" hidden="1" customHeight="1">
      <c r="A40" s="37"/>
      <c r="B40" s="51" t="s">
        <v>57</v>
      </c>
      <c r="C40" s="21" t="s">
        <v>32</v>
      </c>
      <c r="D40" s="1">
        <v>0</v>
      </c>
    </row>
    <row r="41" spans="1:7" ht="15" hidden="1" customHeight="1">
      <c r="A41" s="37"/>
      <c r="B41" s="51" t="s">
        <v>58</v>
      </c>
      <c r="C41" s="13" t="s">
        <v>32</v>
      </c>
      <c r="D41" s="1">
        <v>0</v>
      </c>
    </row>
    <row r="42" spans="1:7" ht="15" hidden="1" customHeight="1">
      <c r="A42" s="52"/>
      <c r="B42" s="53" t="s">
        <v>65</v>
      </c>
      <c r="C42" s="13">
        <v>15</v>
      </c>
      <c r="D42" s="32">
        <f>18586855.75/1000</f>
        <v>18586.855749999999</v>
      </c>
    </row>
    <row r="43" spans="1:7">
      <c r="A43" s="41" t="s">
        <v>12</v>
      </c>
      <c r="B43" s="42"/>
      <c r="C43" s="42"/>
      <c r="D43" s="43"/>
    </row>
    <row r="44" spans="1:7">
      <c r="A44" s="36" t="s">
        <v>25</v>
      </c>
      <c r="B44" s="12" t="s">
        <v>13</v>
      </c>
      <c r="C44" s="35">
        <f>SUM(C45:C46)</f>
        <v>5</v>
      </c>
      <c r="D44" s="10" t="s">
        <v>63</v>
      </c>
    </row>
    <row r="45" spans="1:7" ht="15" hidden="1" customHeight="1">
      <c r="A45" s="37"/>
      <c r="B45" s="9" t="s">
        <v>59</v>
      </c>
      <c r="C45" s="13">
        <v>5</v>
      </c>
      <c r="D45" s="20" t="s">
        <v>63</v>
      </c>
    </row>
    <row r="46" spans="1:7" ht="15" hidden="1" customHeight="1">
      <c r="A46" s="38"/>
      <c r="B46" s="9" t="s">
        <v>60</v>
      </c>
      <c r="C46" s="13" t="s">
        <v>32</v>
      </c>
      <c r="D46" s="1">
        <v>0</v>
      </c>
    </row>
    <row r="47" spans="1:7">
      <c r="A47" s="36" t="s">
        <v>26</v>
      </c>
      <c r="B47" s="12" t="s">
        <v>4</v>
      </c>
      <c r="C47" s="10" t="s">
        <v>32</v>
      </c>
      <c r="D47" s="11">
        <v>0</v>
      </c>
    </row>
    <row r="48" spans="1:7" ht="15" hidden="1" customHeight="1">
      <c r="A48" s="40"/>
      <c r="B48" s="9" t="s">
        <v>61</v>
      </c>
      <c r="C48" s="13" t="s">
        <v>32</v>
      </c>
      <c r="D48" s="1">
        <v>0</v>
      </c>
    </row>
    <row r="49" spans="1:4">
      <c r="A49" s="36" t="s">
        <v>27</v>
      </c>
      <c r="B49" s="12" t="s">
        <v>5</v>
      </c>
      <c r="C49" s="10" t="s">
        <v>32</v>
      </c>
      <c r="D49" s="11">
        <v>0</v>
      </c>
    </row>
    <row r="50" spans="1:4" ht="15" hidden="1" customHeight="1">
      <c r="A50" s="39"/>
      <c r="B50" s="15" t="s">
        <v>62</v>
      </c>
      <c r="C50" s="21" t="s">
        <v>32</v>
      </c>
      <c r="D50" s="16">
        <v>0</v>
      </c>
    </row>
    <row r="51" spans="1:4" ht="48.75" customHeight="1">
      <c r="B51" s="17" t="s">
        <v>28</v>
      </c>
      <c r="C51" s="54">
        <f>SUM(C49,C47,C44,C39,C35,C32,C29,C27,C23,C20,C17,C14,C10,C7)</f>
        <v>1010228</v>
      </c>
      <c r="D51" s="19">
        <f>SUM(D49,D47,D44,D39,D35,D32,D29,D27,D23,D20,D17,D14,D10,D7)</f>
        <v>378377429.39343834</v>
      </c>
    </row>
    <row r="53" spans="1:4">
      <c r="B53" s="2" t="s">
        <v>29</v>
      </c>
    </row>
    <row r="54" spans="1:4">
      <c r="B54" s="7" t="s">
        <v>31</v>
      </c>
    </row>
    <row r="56" spans="1:4">
      <c r="D56" s="8"/>
    </row>
    <row r="57" spans="1:4">
      <c r="D57" s="23"/>
    </row>
  </sheetData>
  <mergeCells count="21">
    <mergeCell ref="A1:D4"/>
    <mergeCell ref="A9:D9"/>
    <mergeCell ref="A13:D13"/>
    <mergeCell ref="A14:A16"/>
    <mergeCell ref="A7:A8"/>
    <mergeCell ref="A10:A12"/>
    <mergeCell ref="A6:D6"/>
    <mergeCell ref="A49:A50"/>
    <mergeCell ref="A47:A48"/>
    <mergeCell ref="A43:D43"/>
    <mergeCell ref="A31:D31"/>
    <mergeCell ref="A22:D22"/>
    <mergeCell ref="A23:A26"/>
    <mergeCell ref="A29:A30"/>
    <mergeCell ref="A27:A28"/>
    <mergeCell ref="A39:A42"/>
    <mergeCell ref="A17:A19"/>
    <mergeCell ref="A32:A34"/>
    <mergeCell ref="A35:A38"/>
    <mergeCell ref="A44:A46"/>
    <mergeCell ref="A20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6"/>
    </row>
    <row r="4" spans="5:10">
      <c r="E4" s="6"/>
      <c r="F4" s="6"/>
      <c r="G4" s="6"/>
      <c r="H4" s="6"/>
      <c r="I4" s="6"/>
      <c r="J4" s="6"/>
    </row>
    <row r="5" spans="5:10">
      <c r="E5" s="6"/>
      <c r="F5" s="6"/>
      <c r="G5" s="6"/>
      <c r="H5" s="6"/>
      <c r="I5" s="6"/>
      <c r="J5" s="6"/>
    </row>
    <row r="6" spans="5:10">
      <c r="E6" s="6"/>
      <c r="F6" s="6"/>
      <c r="G6" s="6"/>
      <c r="H6" s="6"/>
      <c r="I6" s="6"/>
      <c r="J6" s="6"/>
    </row>
    <row r="7" spans="5:10">
      <c r="E7" s="6"/>
      <c r="F7" s="6"/>
      <c r="G7" s="6"/>
      <c r="H7" s="6"/>
      <c r="I7" s="6"/>
      <c r="J7" s="6"/>
    </row>
    <row r="8" spans="5:10">
      <c r="E8" s="6"/>
      <c r="F8" s="6"/>
      <c r="G8" s="6"/>
      <c r="H8" s="6"/>
      <c r="I8" s="6"/>
      <c r="J8" s="6"/>
    </row>
    <row r="9" spans="5:10">
      <c r="E9" s="6"/>
      <c r="F9" s="6"/>
      <c r="G9" s="6"/>
      <c r="H9" s="6"/>
      <c r="I9" s="6"/>
      <c r="J9" s="6"/>
    </row>
    <row r="10" spans="5:10">
      <c r="E10" s="6"/>
      <c r="F10" s="6"/>
      <c r="G10" s="6"/>
      <c r="H10" s="6"/>
      <c r="I10" s="6"/>
      <c r="J10" s="6"/>
    </row>
    <row r="11" spans="5:10">
      <c r="E11" s="6"/>
      <c r="F11" s="6"/>
      <c r="G11" s="6"/>
      <c r="H11" s="6"/>
      <c r="I11" s="6"/>
      <c r="J11" s="6"/>
    </row>
    <row r="12" spans="5:10">
      <c r="E12" s="6"/>
      <c r="F12" s="6"/>
      <c r="G12" s="6"/>
      <c r="H12" s="6"/>
      <c r="I12" s="6"/>
      <c r="J12" s="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2020-10-09T16:22:49Z</dcterms:modified>
</cp:coreProperties>
</file>