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showInkAnnotation="0" defaultThemeVersion="124226"/>
  <bookViews>
    <workbookView xWindow="-225" yWindow="0" windowWidth="20700" windowHeight="60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C14" i="2"/>
  <c r="D21"/>
  <c r="D15"/>
  <c r="D16"/>
  <c r="D8"/>
  <c r="D35"/>
  <c r="D14" l="1"/>
  <c r="D17" l="1"/>
  <c r="C17"/>
  <c r="C20"/>
  <c r="D20" l="1"/>
  <c r="C29"/>
  <c r="D7" l="1"/>
  <c r="D50" s="1"/>
  <c r="C7" l="1"/>
  <c r="C35" l="1"/>
  <c r="C50" s="1"/>
</calcChain>
</file>

<file path=xl/sharedStrings.xml><?xml version="1.0" encoding="utf-8"?>
<sst xmlns="http://schemas.openxmlformats.org/spreadsheetml/2006/main" count="94" uniqueCount="65">
  <si>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</si>
  <si>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</si>
  <si>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</si>
  <si>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</si>
  <si>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</si>
  <si>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</si>
  <si>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</si>
  <si>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</si>
  <si>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</si>
  <si>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</si>
  <si>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</si>
  <si>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</si>
  <si>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</si>
  <si>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</si>
  <si>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</si>
  <si>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</si>
  <si>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</si>
  <si>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</si>
  <si>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</si>
  <si>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</si>
  <si>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</si>
  <si>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</si>
  <si>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</si>
  <si>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</si>
  <si>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</si>
  <si>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</si>
  <si>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</si>
  <si>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</si>
  <si>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Итого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</si>
  <si>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</si>
  <si>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не раскрывается 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</si>
  <si>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</si>
  <si>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</si>
  <si>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</si>
  <si>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</si>
  <si>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>1. Группа договоров «Договоры репо»</t>
  </si>
  <si>
    <t>Вид договоров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</si>
  <si>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</si>
  <si>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тыс. руб.</t>
  </si>
  <si>
    <t>в том числе РЕПО (repo)</t>
  </si>
  <si>
    <t>в том числе кредитный дефолтный своп (creditDefaultSwap)</t>
  </si>
  <si>
    <t>в том числе кредитный свопцион (creditDefaultSwaption)</t>
  </si>
  <si>
    <t>в том числе валютный своп (fxSwap)</t>
  </si>
  <si>
    <t>в том числе конверсионная сделка/ валютный форвард (fxSingleLeg)</t>
  </si>
  <si>
    <t>в том числе валютный опцион (fxOption)</t>
  </si>
  <si>
    <t>в том числе валютный бинарный опцион (fxDigitalOption)</t>
  </si>
  <si>
    <t>в том числе форвардный контракт с открытой датой (OpenDateForward)</t>
  </si>
  <si>
    <t xml:space="preserve">в том числе процентный своп (swap) </t>
  </si>
  <si>
    <t>в том числе процентный свопцион (swaption)</t>
  </si>
  <si>
    <t>в том числе соглашение о будущей процентной ставке (fra)</t>
  </si>
  <si>
    <t>в том числе договор фиксации максимальной/минимальной процентной ставки (capFloor)</t>
  </si>
  <si>
    <t>в том числе процентный свопцион с накопительной суммой (accrualSwapOption)</t>
  </si>
  <si>
    <t>в том числе форвард на облигации (bondForward)</t>
  </si>
  <si>
    <t>в том числе форвард на акции (equityForward)</t>
  </si>
  <si>
    <t>в том числе опцион на облигации (bondOption)</t>
  </si>
  <si>
    <t>в том числе опцион на корзину облигаций (basketBondOption)</t>
  </si>
  <si>
    <t>в том числе опцион на акции (equityOption)</t>
  </si>
  <si>
    <t>в том числе своп дохода на облигации (bondSwap)</t>
  </si>
  <si>
    <t>в том числе своп дохода на акции (equitySwap)</t>
  </si>
  <si>
    <t>в том числе товарный форвард (commodityForward)</t>
  </si>
  <si>
    <t>в том числе товарный своп (commoditySwap)</t>
  </si>
  <si>
    <t>в том числе товарный опцион (commodityOption)</t>
  </si>
  <si>
    <t>в том числе товарный свопцион (commoditySwaption)</t>
  </si>
  <si>
    <t>не раскрывается*</t>
  </si>
  <si>
    <t>Обобщенные показатели репозитария ПАО «Санкт-Петербургская биржа»
за июль 2020 года</t>
  </si>
</sst>
</file>

<file path=xl/styles.xml><?xml version="1.0" encoding="utf-8"?>
<styleSheet xmlns="http://schemas.openxmlformats.org/spreadsheetml/2006/main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0" fillId="2" borderId="1" xfId="0" applyFill="1" applyBorder="1"/>
    <xf numFmtId="0" fontId="0" fillId="2" borderId="0" xfId="0" applyFill="1"/>
    <xf numFmtId="0" fontId="0" fillId="2" borderId="0" xfId="0" applyFill="1" applyBorder="1"/>
    <xf numFmtId="2" fontId="0" fillId="2" borderId="0" xfId="0" applyNumberFormat="1" applyFill="1"/>
    <xf numFmtId="0" fontId="0" fillId="2" borderId="0" xfId="0" applyFont="1" applyFill="1"/>
    <xf numFmtId="0" fontId="0" fillId="2" borderId="0" xfId="0" applyFont="1" applyFill="1" applyBorder="1"/>
    <xf numFmtId="41" fontId="0" fillId="2" borderId="0" xfId="1" applyFont="1" applyFill="1"/>
    <xf numFmtId="0" fontId="0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right" wrapText="1"/>
    </xf>
    <xf numFmtId="0" fontId="0" fillId="2" borderId="1" xfId="0" applyFill="1" applyBorder="1" applyAlignment="1"/>
    <xf numFmtId="0" fontId="0" fillId="2" borderId="4" xfId="0" applyFont="1" applyFill="1" applyBorder="1" applyAlignment="1">
      <alignment horizontal="left" vertical="top" wrapText="1"/>
    </xf>
    <xf numFmtId="0" fontId="0" fillId="2" borderId="4" xfId="0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43" fontId="1" fillId="2" borderId="1" xfId="2" applyFont="1" applyFill="1" applyBorder="1" applyAlignment="1"/>
    <xf numFmtId="0" fontId="0" fillId="2" borderId="1" xfId="0" applyFill="1" applyBorder="1" applyAlignment="1">
      <alignment horizontal="right" wrapText="1"/>
    </xf>
    <xf numFmtId="0" fontId="0" fillId="2" borderId="4" xfId="0" applyFont="1" applyFill="1" applyBorder="1" applyAlignment="1">
      <alignment horizontal="right" wrapText="1"/>
    </xf>
    <xf numFmtId="0" fontId="5" fillId="2" borderId="0" xfId="0" applyFont="1" applyFill="1"/>
    <xf numFmtId="43" fontId="0" fillId="2" borderId="0" xfId="2" applyFont="1" applyFill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vertical="center"/>
    </xf>
    <xf numFmtId="0" fontId="0" fillId="2" borderId="7" xfId="0" applyFont="1" applyFill="1" applyBorder="1" applyAlignment="1">
      <alignment horizontal="left" vertical="top" wrapText="1"/>
    </xf>
    <xf numFmtId="0" fontId="0" fillId="2" borderId="1" xfId="0" applyFont="1" applyFill="1" applyBorder="1"/>
    <xf numFmtId="43" fontId="3" fillId="2" borderId="1" xfId="2" applyFont="1" applyFill="1" applyBorder="1"/>
    <xf numFmtId="43" fontId="3" fillId="2" borderId="7" xfId="2" applyFont="1" applyFill="1" applyBorder="1"/>
    <xf numFmtId="43" fontId="1" fillId="2" borderId="7" xfId="2" applyFont="1" applyFill="1" applyBorder="1"/>
    <xf numFmtId="0" fontId="0" fillId="2" borderId="1" xfId="0" applyFill="1" applyBorder="1" applyAlignment="1">
      <alignment horizontal="left" vertical="top" wrapText="1"/>
    </xf>
    <xf numFmtId="0" fontId="4" fillId="2" borderId="1" xfId="0" applyFont="1" applyFill="1" applyBorder="1"/>
    <xf numFmtId="0" fontId="0" fillId="2" borderId="1" xfId="0" applyFont="1" applyFill="1" applyBorder="1" applyAlignment="1">
      <alignment wrapText="1"/>
    </xf>
    <xf numFmtId="43" fontId="1" fillId="2" borderId="1" xfId="2" applyFont="1" applyFill="1" applyBorder="1" applyAlignment="1">
      <alignment horizontal="right" vertical="center"/>
    </xf>
    <xf numFmtId="2" fontId="0" fillId="2" borderId="4" xfId="0" applyNumberFormat="1" applyFill="1" applyBorder="1" applyAlignment="1">
      <alignment horizontal="center" vertical="center" wrapText="1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0" fontId="0" fillId="2" borderId="7" xfId="0" applyFill="1" applyBorder="1" applyAlignment="1">
      <alignment wrapText="1"/>
    </xf>
    <xf numFmtId="0" fontId="0" fillId="2" borderId="7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</cellXfs>
  <cellStyles count="3">
    <cellStyle name="Обычный" xfId="0" builtinId="0"/>
    <cellStyle name="Финансовый" xfId="2" builtinId="3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zoomScaleNormal="100" workbookViewId="0">
      <selection sqref="A1:D4"/>
    </sheetView>
  </sheetViews>
  <sheetFormatPr defaultRowHeight="15"/>
  <cols>
    <col min="1" max="1" width="6.7109375" style="4" customWidth="1"/>
    <col min="2" max="2" width="53.42578125" style="5" customWidth="1"/>
    <col min="3" max="3" width="56.140625" style="5" customWidth="1"/>
    <col min="4" max="4" width="55.28515625" style="2" customWidth="1"/>
    <col min="5" max="5" width="17.28515625" style="2" customWidth="1"/>
    <col min="6" max="6" width="12" style="2" bestFit="1" customWidth="1"/>
    <col min="7" max="7" width="20.140625" style="2" customWidth="1"/>
    <col min="8" max="8" width="12" style="2" bestFit="1" customWidth="1"/>
    <col min="9" max="16384" width="9.140625" style="2"/>
  </cols>
  <sheetData>
    <row r="1" spans="1:5">
      <c r="A1" s="43" t="s">
        <v>64</v>
      </c>
      <c r="B1" s="44"/>
      <c r="C1" s="44"/>
      <c r="D1" s="44"/>
    </row>
    <row r="2" spans="1:5">
      <c r="A2" s="43"/>
      <c r="B2" s="44"/>
      <c r="C2" s="44"/>
      <c r="D2" s="44"/>
    </row>
    <row r="3" spans="1:5">
      <c r="A3" s="43"/>
      <c r="B3" s="44"/>
      <c r="C3" s="44"/>
      <c r="D3" s="44"/>
    </row>
    <row r="4" spans="1:5">
      <c r="A4" s="43"/>
      <c r="B4" s="44"/>
      <c r="C4" s="44"/>
      <c r="D4" s="44"/>
    </row>
    <row r="5" spans="1:5" ht="30">
      <c r="A5" s="23" t="s">
        <v>14</v>
      </c>
      <c r="B5" s="24" t="s">
        <v>36</v>
      </c>
      <c r="C5" s="24" t="s">
        <v>37</v>
      </c>
      <c r="D5" s="24" t="s">
        <v>38</v>
      </c>
    </row>
    <row r="6" spans="1:5">
      <c r="A6" s="40" t="s">
        <v>35</v>
      </c>
      <c r="B6" s="41"/>
      <c r="C6" s="41"/>
      <c r="D6" s="42"/>
    </row>
    <row r="7" spans="1:5">
      <c r="A7" s="46" t="s">
        <v>33</v>
      </c>
      <c r="B7" s="11" t="s">
        <v>34</v>
      </c>
      <c r="C7" s="10">
        <f>C8</f>
        <v>798845</v>
      </c>
      <c r="D7" s="25">
        <f>D8</f>
        <v>255967754.78423002</v>
      </c>
    </row>
    <row r="8" spans="1:5" ht="15" hidden="1" customHeight="1">
      <c r="A8" s="47"/>
      <c r="B8" s="26" t="s">
        <v>39</v>
      </c>
      <c r="C8" s="27">
        <v>798845</v>
      </c>
      <c r="D8" s="28">
        <f>255967754784.23/1000</f>
        <v>255967754.78423002</v>
      </c>
      <c r="E8" s="3"/>
    </row>
    <row r="9" spans="1:5">
      <c r="A9" s="40" t="s">
        <v>0</v>
      </c>
      <c r="B9" s="41"/>
      <c r="C9" s="41"/>
      <c r="D9" s="42"/>
    </row>
    <row r="10" spans="1:5" ht="45">
      <c r="A10" s="46" t="s">
        <v>15</v>
      </c>
      <c r="B10" s="11" t="s">
        <v>1</v>
      </c>
      <c r="C10" s="9" t="s">
        <v>32</v>
      </c>
      <c r="D10" s="10">
        <v>0</v>
      </c>
    </row>
    <row r="11" spans="1:5" ht="30" hidden="1" customHeight="1">
      <c r="A11" s="48"/>
      <c r="B11" s="8" t="s">
        <v>40</v>
      </c>
      <c r="C11" s="19" t="s">
        <v>32</v>
      </c>
      <c r="D11" s="13">
        <v>0</v>
      </c>
    </row>
    <row r="12" spans="1:5" ht="30" hidden="1" customHeight="1">
      <c r="A12" s="47"/>
      <c r="B12" s="8" t="s">
        <v>41</v>
      </c>
      <c r="C12" s="19" t="s">
        <v>30</v>
      </c>
      <c r="D12" s="13">
        <v>0</v>
      </c>
    </row>
    <row r="13" spans="1:5">
      <c r="A13" s="40" t="s">
        <v>2</v>
      </c>
      <c r="B13" s="41"/>
      <c r="C13" s="41"/>
      <c r="D13" s="42"/>
    </row>
    <row r="14" spans="1:5" ht="30">
      <c r="A14" s="35" t="s">
        <v>16</v>
      </c>
      <c r="B14" s="11" t="s">
        <v>3</v>
      </c>
      <c r="C14" s="10">
        <f>SUM(C15:C16)</f>
        <v>20414</v>
      </c>
      <c r="D14" s="25">
        <f>SUM(D15:D16)</f>
        <v>87118284.887380302</v>
      </c>
    </row>
    <row r="15" spans="1:5" ht="15" hidden="1" customHeight="1">
      <c r="A15" s="45"/>
      <c r="B15" s="8" t="s">
        <v>42</v>
      </c>
      <c r="C15" s="12">
        <v>20399</v>
      </c>
      <c r="D15" s="29">
        <f>60644145436.3803/1000</f>
        <v>60644145.436380304</v>
      </c>
    </row>
    <row r="16" spans="1:5" ht="30" hidden="1" customHeight="1">
      <c r="A16" s="39"/>
      <c r="B16" s="8" t="s">
        <v>43</v>
      </c>
      <c r="C16" s="19">
        <v>15</v>
      </c>
      <c r="D16" s="29">
        <f>26474139451/1000</f>
        <v>26474139.451000001</v>
      </c>
    </row>
    <row r="17" spans="1:4">
      <c r="A17" s="35" t="s">
        <v>17</v>
      </c>
      <c r="B17" s="11" t="s">
        <v>4</v>
      </c>
      <c r="C17" s="9">
        <f>SUM(C18:C19)</f>
        <v>1</v>
      </c>
      <c r="D17" s="9" t="str">
        <f>D18</f>
        <v>не раскрывается*</v>
      </c>
    </row>
    <row r="18" spans="1:4" ht="15" hidden="1" customHeight="1">
      <c r="A18" s="36"/>
      <c r="B18" s="8" t="s">
        <v>44</v>
      </c>
      <c r="C18" s="19">
        <v>1</v>
      </c>
      <c r="D18" s="19" t="s">
        <v>63</v>
      </c>
    </row>
    <row r="19" spans="1:4" ht="15.75" hidden="1" customHeight="1">
      <c r="A19" s="37"/>
      <c r="B19" s="8" t="s">
        <v>45</v>
      </c>
      <c r="C19" s="19" t="s">
        <v>32</v>
      </c>
      <c r="D19" s="13">
        <v>0</v>
      </c>
    </row>
    <row r="20" spans="1:4">
      <c r="A20" s="35" t="s">
        <v>18</v>
      </c>
      <c r="B20" s="11" t="s">
        <v>5</v>
      </c>
      <c r="C20" s="17">
        <f>SUM(C21)</f>
        <v>35305</v>
      </c>
      <c r="D20" s="30">
        <f>SUM(D21)</f>
        <v>2068315.8292833599</v>
      </c>
    </row>
    <row r="21" spans="1:4" ht="30" hidden="1" customHeight="1">
      <c r="A21" s="37"/>
      <c r="B21" s="8" t="s">
        <v>46</v>
      </c>
      <c r="C21" s="12">
        <v>35305</v>
      </c>
      <c r="D21" s="29">
        <f>2068315829.28336/1000</f>
        <v>2068315.8292833599</v>
      </c>
    </row>
    <row r="22" spans="1:4">
      <c r="A22" s="40" t="s">
        <v>6</v>
      </c>
      <c r="B22" s="41"/>
      <c r="C22" s="41"/>
      <c r="D22" s="42"/>
    </row>
    <row r="23" spans="1:4" ht="30">
      <c r="A23" s="35" t="s">
        <v>19</v>
      </c>
      <c r="B23" s="11" t="s">
        <v>7</v>
      </c>
      <c r="C23" s="9" t="s">
        <v>32</v>
      </c>
      <c r="D23" s="10">
        <v>0</v>
      </c>
    </row>
    <row r="24" spans="1:4" ht="15" hidden="1" customHeight="1">
      <c r="A24" s="36"/>
      <c r="B24" s="8" t="s">
        <v>47</v>
      </c>
      <c r="C24" s="19" t="s">
        <v>32</v>
      </c>
      <c r="D24" s="13">
        <v>0</v>
      </c>
    </row>
    <row r="25" spans="1:4" ht="15" hidden="1" customHeight="1">
      <c r="A25" s="36"/>
      <c r="B25" s="8" t="s">
        <v>48</v>
      </c>
      <c r="C25" s="12" t="s">
        <v>32</v>
      </c>
      <c r="D25" s="13">
        <v>0</v>
      </c>
    </row>
    <row r="26" spans="1:4" ht="30" hidden="1" customHeight="1">
      <c r="A26" s="37"/>
      <c r="B26" s="8" t="s">
        <v>49</v>
      </c>
      <c r="C26" s="19" t="s">
        <v>32</v>
      </c>
      <c r="D26" s="13">
        <v>0</v>
      </c>
    </row>
    <row r="27" spans="1:4" ht="45.75" customHeight="1">
      <c r="A27" s="35" t="s">
        <v>20</v>
      </c>
      <c r="B27" s="11" t="s">
        <v>8</v>
      </c>
      <c r="C27" s="9" t="s">
        <v>32</v>
      </c>
      <c r="D27" s="10">
        <v>0</v>
      </c>
    </row>
    <row r="28" spans="1:4" ht="45" hidden="1" customHeight="1">
      <c r="A28" s="37"/>
      <c r="B28" s="8" t="s">
        <v>50</v>
      </c>
      <c r="C28" s="19" t="s">
        <v>32</v>
      </c>
      <c r="D28" s="13">
        <v>0</v>
      </c>
    </row>
    <row r="29" spans="1:4">
      <c r="A29" s="35" t="s">
        <v>21</v>
      </c>
      <c r="B29" s="11" t="s">
        <v>5</v>
      </c>
      <c r="C29" s="9" t="str">
        <f>C30</f>
        <v>не раскрывается"</v>
      </c>
      <c r="D29" s="10">
        <v>0</v>
      </c>
    </row>
    <row r="30" spans="1:4" ht="30" hidden="1" customHeight="1">
      <c r="A30" s="37"/>
      <c r="B30" s="31" t="s">
        <v>51</v>
      </c>
      <c r="C30" s="19" t="s">
        <v>32</v>
      </c>
      <c r="D30" s="13">
        <v>0</v>
      </c>
    </row>
    <row r="31" spans="1:4">
      <c r="A31" s="40" t="s">
        <v>9</v>
      </c>
      <c r="B31" s="41"/>
      <c r="C31" s="41"/>
      <c r="D31" s="42"/>
    </row>
    <row r="32" spans="1:4" ht="61.5" customHeight="1">
      <c r="A32" s="35" t="s">
        <v>22</v>
      </c>
      <c r="B32" s="11" t="s">
        <v>10</v>
      </c>
      <c r="C32" s="9" t="s">
        <v>32</v>
      </c>
      <c r="D32" s="10">
        <v>0</v>
      </c>
    </row>
    <row r="33" spans="1:7" ht="15" hidden="1" customHeight="1">
      <c r="A33" s="36"/>
      <c r="B33" s="8" t="s">
        <v>52</v>
      </c>
      <c r="C33" s="19" t="s">
        <v>32</v>
      </c>
      <c r="D33" s="1">
        <v>0</v>
      </c>
    </row>
    <row r="34" spans="1:7" ht="15" hidden="1" customHeight="1">
      <c r="A34" s="37"/>
      <c r="B34" s="8" t="s">
        <v>53</v>
      </c>
      <c r="C34" s="12" t="s">
        <v>32</v>
      </c>
      <c r="D34" s="1">
        <v>0</v>
      </c>
    </row>
    <row r="35" spans="1:7" ht="62.25" customHeight="1">
      <c r="A35" s="35" t="s">
        <v>23</v>
      </c>
      <c r="B35" s="11" t="s">
        <v>11</v>
      </c>
      <c r="C35" s="9">
        <f>SUM(C36:C38)</f>
        <v>4</v>
      </c>
      <c r="D35" s="34" t="str">
        <f>D38</f>
        <v>не раскрывается*</v>
      </c>
    </row>
    <row r="36" spans="1:7" ht="15" hidden="1" customHeight="1">
      <c r="A36" s="36"/>
      <c r="B36" s="8" t="s">
        <v>54</v>
      </c>
      <c r="C36" s="12" t="s">
        <v>32</v>
      </c>
      <c r="D36" s="32">
        <v>0</v>
      </c>
    </row>
    <row r="37" spans="1:7" ht="30" hidden="1" customHeight="1">
      <c r="A37" s="36"/>
      <c r="B37" s="8" t="s">
        <v>55</v>
      </c>
      <c r="C37" s="12" t="s">
        <v>32</v>
      </c>
      <c r="D37" s="32">
        <v>0</v>
      </c>
    </row>
    <row r="38" spans="1:7" ht="15" hidden="1" customHeight="1">
      <c r="A38" s="37"/>
      <c r="B38" s="8" t="s">
        <v>56</v>
      </c>
      <c r="C38" s="33">
        <v>4</v>
      </c>
      <c r="D38" s="19" t="s">
        <v>63</v>
      </c>
      <c r="G38" s="21"/>
    </row>
    <row r="39" spans="1:7">
      <c r="A39" s="35" t="s">
        <v>24</v>
      </c>
      <c r="B39" s="11" t="s">
        <v>5</v>
      </c>
      <c r="C39" s="9" t="s">
        <v>32</v>
      </c>
      <c r="D39" s="10">
        <v>0</v>
      </c>
    </row>
    <row r="40" spans="1:7" ht="15" hidden="1" customHeight="1">
      <c r="A40" s="36"/>
      <c r="B40" s="8" t="s">
        <v>57</v>
      </c>
      <c r="C40" s="20" t="s">
        <v>32</v>
      </c>
      <c r="D40" s="1">
        <v>0</v>
      </c>
    </row>
    <row r="41" spans="1:7" ht="15" hidden="1" customHeight="1">
      <c r="A41" s="37"/>
      <c r="B41" s="8" t="s">
        <v>58</v>
      </c>
      <c r="C41" s="12" t="s">
        <v>32</v>
      </c>
      <c r="D41" s="1">
        <v>0</v>
      </c>
    </row>
    <row r="42" spans="1:7">
      <c r="A42" s="40" t="s">
        <v>12</v>
      </c>
      <c r="B42" s="41"/>
      <c r="C42" s="41"/>
      <c r="D42" s="42"/>
    </row>
    <row r="43" spans="1:7">
      <c r="A43" s="35" t="s">
        <v>25</v>
      </c>
      <c r="B43" s="11" t="s">
        <v>13</v>
      </c>
      <c r="C43" s="9" t="s">
        <v>32</v>
      </c>
      <c r="D43" s="10">
        <v>0</v>
      </c>
    </row>
    <row r="44" spans="1:7" ht="15" hidden="1" customHeight="1">
      <c r="A44" s="36"/>
      <c r="B44" s="8" t="s">
        <v>59</v>
      </c>
      <c r="C44" s="12" t="s">
        <v>32</v>
      </c>
      <c r="D44" s="1">
        <v>0</v>
      </c>
    </row>
    <row r="45" spans="1:7" ht="15" hidden="1" customHeight="1">
      <c r="A45" s="37"/>
      <c r="B45" s="8" t="s">
        <v>60</v>
      </c>
      <c r="C45" s="12" t="s">
        <v>32</v>
      </c>
      <c r="D45" s="1">
        <v>0</v>
      </c>
    </row>
    <row r="46" spans="1:7">
      <c r="A46" s="35" t="s">
        <v>26</v>
      </c>
      <c r="B46" s="11" t="s">
        <v>4</v>
      </c>
      <c r="C46" s="9" t="s">
        <v>32</v>
      </c>
      <c r="D46" s="10">
        <v>0</v>
      </c>
    </row>
    <row r="47" spans="1:7" ht="15" hidden="1" customHeight="1">
      <c r="A47" s="39"/>
      <c r="B47" s="8" t="s">
        <v>61</v>
      </c>
      <c r="C47" s="12" t="s">
        <v>32</v>
      </c>
      <c r="D47" s="1">
        <v>0</v>
      </c>
    </row>
    <row r="48" spans="1:7">
      <c r="A48" s="35" t="s">
        <v>27</v>
      </c>
      <c r="B48" s="11" t="s">
        <v>5</v>
      </c>
      <c r="C48" s="9" t="s">
        <v>32</v>
      </c>
      <c r="D48" s="10">
        <v>0</v>
      </c>
    </row>
    <row r="49" spans="1:4" ht="15" hidden="1" customHeight="1">
      <c r="A49" s="38"/>
      <c r="B49" s="14" t="s">
        <v>62</v>
      </c>
      <c r="C49" s="20" t="s">
        <v>32</v>
      </c>
      <c r="D49" s="15">
        <v>0</v>
      </c>
    </row>
    <row r="50" spans="1:4" ht="48.75" customHeight="1">
      <c r="B50" s="16" t="s">
        <v>28</v>
      </c>
      <c r="C50" s="17">
        <f>SUM(C48,C46,C43,C39,C35,C32,C29,C27,C23,C20,C17,C14,C10,C7)</f>
        <v>854569</v>
      </c>
      <c r="D50" s="18">
        <f>SUM(D48,D46,D43,D39,D35,D32,D29,D27,D23,D20,D17,D14,D10,D7)</f>
        <v>345154355.50089371</v>
      </c>
    </row>
    <row r="52" spans="1:4">
      <c r="B52" s="2" t="s">
        <v>29</v>
      </c>
    </row>
    <row r="53" spans="1:4">
      <c r="B53" s="6" t="s">
        <v>31</v>
      </c>
    </row>
    <row r="55" spans="1:4">
      <c r="D55" s="7"/>
    </row>
    <row r="56" spans="1:4">
      <c r="D56" s="22"/>
    </row>
  </sheetData>
  <mergeCells count="21">
    <mergeCell ref="A1:D4"/>
    <mergeCell ref="A9:D9"/>
    <mergeCell ref="A13:D13"/>
    <mergeCell ref="A14:A16"/>
    <mergeCell ref="A7:A8"/>
    <mergeCell ref="A10:A12"/>
    <mergeCell ref="A6:D6"/>
    <mergeCell ref="A48:A49"/>
    <mergeCell ref="A46:A47"/>
    <mergeCell ref="A42:D42"/>
    <mergeCell ref="A31:D31"/>
    <mergeCell ref="A22:D22"/>
    <mergeCell ref="A23:A26"/>
    <mergeCell ref="A29:A30"/>
    <mergeCell ref="A27:A28"/>
    <mergeCell ref="A17:A19"/>
    <mergeCell ref="A32:A34"/>
    <mergeCell ref="A35:A38"/>
    <mergeCell ref="A39:A41"/>
    <mergeCell ref="A43:A45"/>
    <mergeCell ref="A20:A2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2020-08-10T18:38:26Z</dcterms:modified>
</cp:coreProperties>
</file>